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874" activeTab="0"/>
  </bookViews>
  <sheets>
    <sheet name="لیست حقوق" sheetId="1" r:id="rId1"/>
  </sheets>
  <definedNames>
    <definedName name="_xlnm.Print_Area" localSheetId="0">'لیست حقوق'!$B$1:$X$14</definedName>
  </definedNames>
  <calcPr fullCalcOnLoad="1"/>
</workbook>
</file>

<file path=xl/sharedStrings.xml><?xml version="1.0" encoding="utf-8"?>
<sst xmlns="http://schemas.openxmlformats.org/spreadsheetml/2006/main" count="46" uniqueCount="46">
  <si>
    <t>ردیف</t>
  </si>
  <si>
    <t>نام</t>
  </si>
  <si>
    <t>نام خانوادگی</t>
  </si>
  <si>
    <t>حقوق پایه</t>
  </si>
  <si>
    <t>جمع</t>
  </si>
  <si>
    <t>محل امضا</t>
  </si>
  <si>
    <t xml:space="preserve">اضافه کاری </t>
  </si>
  <si>
    <t xml:space="preserve">ساعت </t>
  </si>
  <si>
    <t xml:space="preserve">روزانه </t>
  </si>
  <si>
    <t>کارکرد</t>
  </si>
  <si>
    <t>روز</t>
  </si>
  <si>
    <t xml:space="preserve">ماه </t>
  </si>
  <si>
    <t xml:space="preserve">سال </t>
  </si>
  <si>
    <t xml:space="preserve">کسور </t>
  </si>
  <si>
    <t>تهیه کننده :</t>
  </si>
  <si>
    <t>رند حقوق</t>
  </si>
  <si>
    <t>تعداد</t>
  </si>
  <si>
    <t>فرزند</t>
  </si>
  <si>
    <t>اضافه کاری</t>
  </si>
  <si>
    <t xml:space="preserve">سمت </t>
  </si>
  <si>
    <t xml:space="preserve">                                20%سهم کارفرما</t>
  </si>
  <si>
    <t xml:space="preserve">                                3%بیمه بیکاری</t>
  </si>
  <si>
    <t xml:space="preserve">درآمد </t>
  </si>
  <si>
    <t xml:space="preserve">مشخصات فردی </t>
  </si>
  <si>
    <t>خالص پرداختنی</t>
  </si>
  <si>
    <t>مدیرعامل :</t>
  </si>
  <si>
    <t xml:space="preserve">صورت حقوق مزایای کارکنان </t>
  </si>
  <si>
    <t>حقوق ماهیانه</t>
  </si>
  <si>
    <t>حق مسکن</t>
  </si>
  <si>
    <t>جمع حقوق و مزایای بیمه</t>
  </si>
  <si>
    <t>حق اولاد</t>
  </si>
  <si>
    <t>کل حقوق و مزایا</t>
  </si>
  <si>
    <t>حق بیمه</t>
  </si>
  <si>
    <t>مالیات</t>
  </si>
  <si>
    <t>کسر وام و مساعده</t>
  </si>
  <si>
    <t>خالص قابل پرداخت</t>
  </si>
  <si>
    <t xml:space="preserve">                   30% کل حق بیمه تامین اجتماعی</t>
  </si>
  <si>
    <t>شرکت ....................................( سهامی خاص )</t>
  </si>
  <si>
    <t xml:space="preserve">کمک هزینه اقلام مصرفی خانوار </t>
  </si>
  <si>
    <t xml:space="preserve">حقوق مشمول مالیات </t>
  </si>
  <si>
    <t xml:space="preserve">حق ماموریت </t>
  </si>
  <si>
    <t xml:space="preserve">فروردین </t>
  </si>
  <si>
    <t>تلفن های تماس : تهران میدان ونک02186083296</t>
  </si>
  <si>
    <t>www.hesabdaraneh.ir</t>
  </si>
  <si>
    <t>تخصصی ترین مجموعه حسابداری و امور مالیاتی ،ثبت شرکت ها ،تغییرات و رتبه بندی</t>
  </si>
  <si>
    <t>خانه حسابداری شهرکرد</t>
  </si>
</sst>
</file>

<file path=xl/styles.xml><?xml version="1.0" encoding="utf-8"?>
<styleSheet xmlns="http://schemas.openxmlformats.org/spreadsheetml/2006/main">
  <numFmts count="42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* #,##0_-;_-* #,##0\-;_-* &quot;-&quot;_-;_-@_-"/>
    <numFmt numFmtId="170" formatCode="_-&quot;ريال&quot;* #,##0.00_-;_-&quot;ريال&quot;* #,##0.00\-;_-&quot;ريال&quot;* &quot;-&quot;??_-;_-@_-"/>
    <numFmt numFmtId="171" formatCode="_-* #,##0.00_-;_-* #,##0.00\-;_-* &quot;-&quot;??_-;_-@_-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&quot;ريال&quot;\ * #,##0.00_-;_-&quot;ريال&quot;\ * #,##0.00\-;_-&quot;ريال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_-* #,##0.000_-;_-* #,##0.000\-;_-* &quot;-&quot;??_-;_-@_-"/>
    <numFmt numFmtId="190" formatCode="_-* #,##0.0000_-;_-* #,##0.0000\-;_-* &quot;-&quot;??_-;_-@_-"/>
    <numFmt numFmtId="191" formatCode="_-* #,##0.0_-;_-* #,##0.0\-;_-* &quot;-&quot;??_-;_-@_-"/>
    <numFmt numFmtId="192" formatCode="_-* #,##0_-;_-* #,##0\-;_-* &quot;-&quot;??_-;_-@_-"/>
    <numFmt numFmtId="193" formatCode="#,##0.0"/>
    <numFmt numFmtId="194" formatCode="#,##0;[Red]#,##0"/>
    <numFmt numFmtId="195" formatCode="_-* #,##0.0_-;_-* #,##0.0\-;_-* &quot;-&quot;?_-;_-@_-"/>
    <numFmt numFmtId="196" formatCode="#,##0_ ;\-#,##0\ "/>
    <numFmt numFmtId="197" formatCode="[$-429]hh:mm:ss\ AM/PM"/>
  </numFmts>
  <fonts count="69">
    <font>
      <sz val="10"/>
      <name val="Arial"/>
      <family val="0"/>
    </font>
    <font>
      <b/>
      <sz val="12"/>
      <name val="B Nazanin"/>
      <family val="0"/>
    </font>
    <font>
      <b/>
      <sz val="18"/>
      <name val="B Nazanin"/>
      <family val="0"/>
    </font>
    <font>
      <b/>
      <sz val="16"/>
      <name val="B Nazanin"/>
      <family val="0"/>
    </font>
    <font>
      <b/>
      <sz val="14"/>
      <name val="B Nazanin"/>
      <family val="0"/>
    </font>
    <font>
      <b/>
      <sz val="18"/>
      <name val="B Tit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B Koodak"/>
      <family val="0"/>
    </font>
    <font>
      <b/>
      <sz val="11"/>
      <color indexed="8"/>
      <name val="B Koodak"/>
      <family val="0"/>
    </font>
    <font>
      <b/>
      <sz val="18"/>
      <color indexed="8"/>
      <name val="B Koodak"/>
      <family val="0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4"/>
      <color indexed="18"/>
      <name val="B Nazanin"/>
      <family val="0"/>
    </font>
    <font>
      <b/>
      <sz val="20"/>
      <color indexed="18"/>
      <name val="B Nazanin"/>
      <family val="0"/>
    </font>
    <font>
      <b/>
      <sz val="18"/>
      <color indexed="18"/>
      <name val="B Nazanin"/>
      <family val="0"/>
    </font>
    <font>
      <b/>
      <sz val="22"/>
      <color indexed="63"/>
      <name val="B Badr"/>
      <family val="0"/>
    </font>
    <font>
      <b/>
      <sz val="18"/>
      <color indexed="63"/>
      <name val="B Nazanin"/>
      <family val="0"/>
    </font>
    <font>
      <b/>
      <sz val="12"/>
      <color indexed="63"/>
      <name val="B Nazanin"/>
      <family val="0"/>
    </font>
    <font>
      <u val="single"/>
      <sz val="10"/>
      <color indexed="20"/>
      <name val="Arial"/>
      <family val="2"/>
    </font>
    <font>
      <u val="single"/>
      <sz val="22"/>
      <color indexed="12"/>
      <name val="Arial"/>
      <family val="2"/>
    </font>
    <font>
      <b/>
      <u val="single"/>
      <sz val="2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99"/>
      <name val="B Nazanin"/>
      <family val="0"/>
    </font>
    <font>
      <b/>
      <sz val="20"/>
      <color rgb="FF000099"/>
      <name val="B Nazanin"/>
      <family val="0"/>
    </font>
    <font>
      <b/>
      <sz val="18"/>
      <color rgb="FF000099"/>
      <name val="B Nazanin"/>
      <family val="0"/>
    </font>
    <font>
      <b/>
      <sz val="11"/>
      <color rgb="FF006100"/>
      <name val="Calibri"/>
      <family val="2"/>
    </font>
    <font>
      <b/>
      <sz val="18"/>
      <color theme="1"/>
      <name val="B Koodak"/>
      <family val="0"/>
    </font>
    <font>
      <b/>
      <sz val="18"/>
      <color theme="1" tint="0.24998000264167786"/>
      <name val="B Nazanin"/>
      <family val="0"/>
    </font>
    <font>
      <b/>
      <sz val="12"/>
      <color theme="1" tint="0.24998000264167786"/>
      <name val="B Nazanin"/>
      <family val="0"/>
    </font>
    <font>
      <u val="single"/>
      <sz val="22"/>
      <color theme="10"/>
      <name val="Arial"/>
      <family val="2"/>
    </font>
    <font>
      <b/>
      <u val="single"/>
      <sz val="22"/>
      <color theme="10"/>
      <name val="Arial"/>
      <family val="2"/>
    </font>
    <font>
      <b/>
      <sz val="14"/>
      <color theme="1"/>
      <name val="B Koodak"/>
      <family val="0"/>
    </font>
    <font>
      <b/>
      <sz val="11"/>
      <color theme="1"/>
      <name val="B Koodak"/>
      <family val="0"/>
    </font>
    <font>
      <b/>
      <sz val="22"/>
      <color theme="1" tint="0.24998000264167786"/>
      <name val="B Bad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3" fontId="1" fillId="0" borderId="0" xfId="0" applyNumberFormat="1" applyFont="1" applyAlignment="1">
      <alignment horizontal="center" readingOrder="2"/>
    </xf>
    <xf numFmtId="0" fontId="1" fillId="0" borderId="0" xfId="0" applyFont="1" applyAlignment="1">
      <alignment horizontal="center" readingOrder="2"/>
    </xf>
    <xf numFmtId="3" fontId="1" fillId="0" borderId="0" xfId="0" applyNumberFormat="1" applyFont="1" applyAlignment="1">
      <alignment horizontal="center" shrinkToFit="1" readingOrder="2"/>
    </xf>
    <xf numFmtId="0" fontId="1" fillId="0" borderId="0" xfId="0" applyFont="1" applyAlignment="1">
      <alignment horizontal="center" vertical="center" readingOrder="2"/>
    </xf>
    <xf numFmtId="3" fontId="1" fillId="0" borderId="0" xfId="0" applyNumberFormat="1" applyFont="1" applyAlignment="1">
      <alignment horizontal="center" vertical="center" shrinkToFit="1" readingOrder="2"/>
    </xf>
    <xf numFmtId="3" fontId="1" fillId="0" borderId="0" xfId="0" applyNumberFormat="1" applyFont="1" applyAlignment="1">
      <alignment horizontal="center" vertical="center" readingOrder="2"/>
    </xf>
    <xf numFmtId="194" fontId="1" fillId="0" borderId="0" xfId="0" applyNumberFormat="1" applyFont="1" applyAlignment="1">
      <alignment horizontal="center" readingOrder="2"/>
    </xf>
    <xf numFmtId="194" fontId="1" fillId="0" borderId="0" xfId="0" applyNumberFormat="1" applyFont="1" applyAlignment="1">
      <alignment horizontal="center" shrinkToFit="1" readingOrder="2"/>
    </xf>
    <xf numFmtId="194" fontId="1" fillId="0" borderId="0" xfId="0" applyNumberFormat="1" applyFont="1" applyAlignment="1">
      <alignment horizontal="center" vertical="center" shrinkToFit="1" readingOrder="2"/>
    </xf>
    <xf numFmtId="3" fontId="1" fillId="0" borderId="0" xfId="0" applyNumberFormat="1" applyFont="1" applyBorder="1" applyAlignment="1">
      <alignment horizontal="center" vertical="center" readingOrder="2"/>
    </xf>
    <xf numFmtId="194" fontId="1" fillId="0" borderId="0" xfId="0" applyNumberFormat="1" applyFont="1" applyAlignment="1">
      <alignment horizontal="center" vertical="center" readingOrder="2"/>
    </xf>
    <xf numFmtId="3" fontId="1" fillId="0" borderId="0" xfId="42" applyNumberFormat="1" applyFont="1" applyAlignment="1">
      <alignment horizontal="center" shrinkToFit="1" readingOrder="2"/>
    </xf>
    <xf numFmtId="3" fontId="1" fillId="0" borderId="0" xfId="42" applyNumberFormat="1" applyFont="1" applyAlignment="1">
      <alignment horizontal="center" vertical="center" shrinkToFit="1" readingOrder="2"/>
    </xf>
    <xf numFmtId="0" fontId="1" fillId="0" borderId="0" xfId="0" applyFont="1" applyBorder="1" applyAlignment="1">
      <alignment horizontal="center" readingOrder="2"/>
    </xf>
    <xf numFmtId="3" fontId="1" fillId="0" borderId="10" xfId="0" applyNumberFormat="1" applyFont="1" applyBorder="1" applyAlignment="1">
      <alignment horizontal="center" vertical="center" readingOrder="2"/>
    </xf>
    <xf numFmtId="0" fontId="2" fillId="0" borderId="0" xfId="0" applyFont="1" applyAlignment="1">
      <alignment horizontal="left" vertical="center" readingOrder="2"/>
    </xf>
    <xf numFmtId="0" fontId="3" fillId="0" borderId="0" xfId="0" applyFont="1" applyAlignment="1">
      <alignment horizontal="center" vertical="center" readingOrder="2"/>
    </xf>
    <xf numFmtId="0" fontId="4" fillId="0" borderId="0" xfId="42" applyNumberFormat="1" applyFont="1" applyAlignment="1">
      <alignment horizontal="center" vertical="center" readingOrder="2"/>
    </xf>
    <xf numFmtId="3" fontId="1" fillId="0" borderId="0" xfId="0" applyNumberFormat="1" applyFont="1" applyAlignment="1">
      <alignment horizontal="left" vertical="center" readingOrder="2"/>
    </xf>
    <xf numFmtId="3" fontId="1" fillId="0" borderId="0" xfId="0" applyNumberFormat="1" applyFont="1" applyBorder="1" applyAlignment="1">
      <alignment horizontal="left" vertical="center" readingOrder="2"/>
    </xf>
    <xf numFmtId="3" fontId="40" fillId="0" borderId="0" xfId="39" applyNumberFormat="1" applyFill="1" applyBorder="1" applyAlignment="1">
      <alignment horizontal="center" vertical="center" readingOrder="2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left" vertical="center" readingOrder="2"/>
    </xf>
    <xf numFmtId="3" fontId="2" fillId="0" borderId="0" xfId="0" applyNumberFormat="1" applyFont="1" applyAlignment="1">
      <alignment horizontal="center" vertical="center" readingOrder="2"/>
    </xf>
    <xf numFmtId="3" fontId="5" fillId="0" borderId="0" xfId="0" applyNumberFormat="1" applyFont="1" applyAlignment="1">
      <alignment horizontal="center" vertical="center" readingOrder="2"/>
    </xf>
    <xf numFmtId="3" fontId="1" fillId="0" borderId="11" xfId="0" applyNumberFormat="1" applyFont="1" applyBorder="1" applyAlignment="1">
      <alignment horizontal="left" vertical="center" readingOrder="2"/>
    </xf>
    <xf numFmtId="3" fontId="1" fillId="0" borderId="10" xfId="0" applyNumberFormat="1" applyFont="1" applyBorder="1" applyAlignment="1">
      <alignment horizontal="left" vertical="center" readingOrder="2"/>
    </xf>
    <xf numFmtId="3" fontId="1" fillId="0" borderId="12" xfId="0" applyNumberFormat="1" applyFont="1" applyBorder="1" applyAlignment="1">
      <alignment horizontal="left" vertical="center" readingOrder="2"/>
    </xf>
    <xf numFmtId="0" fontId="55" fillId="33" borderId="13" xfId="19" applyFont="1" applyFill="1" applyBorder="1" applyAlignment="1">
      <alignment horizontal="center" vertical="center" readingOrder="2"/>
    </xf>
    <xf numFmtId="0" fontId="55" fillId="33" borderId="14" xfId="19" applyFont="1" applyFill="1" applyBorder="1" applyAlignment="1">
      <alignment horizontal="center" vertical="center" readingOrder="2"/>
    </xf>
    <xf numFmtId="3" fontId="55" fillId="33" borderId="14" xfId="19" applyNumberFormat="1" applyFont="1" applyFill="1" applyBorder="1" applyAlignment="1">
      <alignment horizontal="center" vertical="center" shrinkToFit="1" readingOrder="2"/>
    </xf>
    <xf numFmtId="3" fontId="55" fillId="33" borderId="14" xfId="19" applyNumberFormat="1" applyFont="1" applyFill="1" applyBorder="1" applyAlignment="1">
      <alignment horizontal="center" vertical="center" readingOrder="2"/>
    </xf>
    <xf numFmtId="3" fontId="55" fillId="33" borderId="15" xfId="19" applyNumberFormat="1" applyFont="1" applyFill="1" applyBorder="1" applyAlignment="1">
      <alignment horizontal="center" vertical="center" readingOrder="2"/>
    </xf>
    <xf numFmtId="3" fontId="55" fillId="33" borderId="16" xfId="19" applyNumberFormat="1" applyFont="1" applyFill="1" applyBorder="1" applyAlignment="1">
      <alignment horizontal="center" vertical="center" shrinkToFit="1" readingOrder="2"/>
    </xf>
    <xf numFmtId="3" fontId="27" fillId="33" borderId="17" xfId="48" applyNumberFormat="1" applyFont="1" applyFill="1" applyBorder="1" applyAlignment="1">
      <alignment horizontal="center" vertical="center" readingOrder="2"/>
    </xf>
    <xf numFmtId="194" fontId="27" fillId="33" borderId="14" xfId="48" applyNumberFormat="1" applyFont="1" applyFill="1" applyBorder="1" applyAlignment="1">
      <alignment horizontal="center" vertical="center" readingOrder="2"/>
    </xf>
    <xf numFmtId="3" fontId="27" fillId="33" borderId="18" xfId="48" applyNumberFormat="1" applyFont="1" applyFill="1" applyBorder="1" applyAlignment="1">
      <alignment horizontal="center" vertical="center" readingOrder="2"/>
    </xf>
    <xf numFmtId="3" fontId="27" fillId="33" borderId="14" xfId="48" applyNumberFormat="1" applyFont="1" applyFill="1" applyBorder="1" applyAlignment="1">
      <alignment horizontal="center" vertical="center" wrapText="1" readingOrder="2"/>
    </xf>
    <xf numFmtId="3" fontId="27" fillId="33" borderId="19" xfId="48" applyNumberFormat="1" applyFont="1" applyFill="1" applyBorder="1" applyAlignment="1">
      <alignment horizontal="center" vertical="center" readingOrder="2"/>
    </xf>
    <xf numFmtId="3" fontId="27" fillId="33" borderId="14" xfId="48" applyNumberFormat="1" applyFont="1" applyFill="1" applyBorder="1" applyAlignment="1">
      <alignment horizontal="center" vertical="center" readingOrder="2"/>
    </xf>
    <xf numFmtId="3" fontId="27" fillId="33" borderId="15" xfId="48" applyNumberFormat="1" applyFont="1" applyFill="1" applyBorder="1" applyAlignment="1">
      <alignment horizontal="center" vertical="center" readingOrder="2"/>
    </xf>
    <xf numFmtId="3" fontId="27" fillId="33" borderId="17" xfId="39" applyNumberFormat="1" applyFont="1" applyFill="1" applyBorder="1" applyAlignment="1">
      <alignment horizontal="center" vertical="center" shrinkToFit="1" readingOrder="2"/>
    </xf>
    <xf numFmtId="194" fontId="27" fillId="33" borderId="20" xfId="39" applyNumberFormat="1" applyFont="1" applyFill="1" applyBorder="1" applyAlignment="1">
      <alignment horizontal="center" vertical="center" shrinkToFit="1" readingOrder="2"/>
    </xf>
    <xf numFmtId="3" fontId="27" fillId="33" borderId="14" xfId="39" applyNumberFormat="1" applyFont="1" applyFill="1" applyBorder="1" applyAlignment="1">
      <alignment horizontal="center" vertical="center" wrapText="1" shrinkToFit="1" readingOrder="2"/>
    </xf>
    <xf numFmtId="3" fontId="27" fillId="33" borderId="21" xfId="39" applyNumberFormat="1" applyFont="1" applyFill="1" applyBorder="1" applyAlignment="1">
      <alignment horizontal="center" vertical="center" readingOrder="2"/>
    </xf>
    <xf numFmtId="3" fontId="60" fillId="33" borderId="22" xfId="48" applyNumberFormat="1" applyFont="1" applyFill="1" applyBorder="1" applyAlignment="1">
      <alignment horizontal="center" vertical="center" shrinkToFit="1" readingOrder="2"/>
    </xf>
    <xf numFmtId="0" fontId="55" fillId="33" borderId="23" xfId="25" applyFont="1" applyFill="1" applyBorder="1" applyAlignment="1">
      <alignment horizontal="center" vertical="center" readingOrder="2"/>
    </xf>
    <xf numFmtId="0" fontId="55" fillId="33" borderId="24" xfId="19" applyFont="1" applyFill="1" applyBorder="1" applyAlignment="1">
      <alignment horizontal="center" vertical="center" readingOrder="2"/>
    </xf>
    <xf numFmtId="0" fontId="55" fillId="33" borderId="25" xfId="19" applyFont="1" applyFill="1" applyBorder="1" applyAlignment="1">
      <alignment horizontal="center" vertical="center" readingOrder="2"/>
    </xf>
    <xf numFmtId="0" fontId="55" fillId="33" borderId="26" xfId="19" applyFont="1" applyFill="1" applyBorder="1" applyAlignment="1">
      <alignment horizontal="center" vertical="center" readingOrder="2"/>
    </xf>
    <xf numFmtId="3" fontId="55" fillId="33" borderId="25" xfId="19" applyNumberFormat="1" applyFont="1" applyFill="1" applyBorder="1" applyAlignment="1">
      <alignment horizontal="center" vertical="center" shrinkToFit="1" readingOrder="2"/>
    </xf>
    <xf numFmtId="3" fontId="55" fillId="33" borderId="25" xfId="19" applyNumberFormat="1" applyFont="1" applyFill="1" applyBorder="1" applyAlignment="1">
      <alignment horizontal="center" vertical="center" readingOrder="2"/>
    </xf>
    <xf numFmtId="3" fontId="55" fillId="33" borderId="27" xfId="19" applyNumberFormat="1" applyFont="1" applyFill="1" applyBorder="1" applyAlignment="1">
      <alignment horizontal="center" vertical="center" readingOrder="2"/>
    </xf>
    <xf numFmtId="3" fontId="55" fillId="33" borderId="28" xfId="19" applyNumberFormat="1" applyFont="1" applyFill="1" applyBorder="1" applyAlignment="1">
      <alignment horizontal="center" vertical="center" shrinkToFit="1" readingOrder="2"/>
    </xf>
    <xf numFmtId="3" fontId="27" fillId="33" borderId="29" xfId="48" applyNumberFormat="1" applyFont="1" applyFill="1" applyBorder="1" applyAlignment="1">
      <alignment horizontal="center" vertical="center" readingOrder="2"/>
    </xf>
    <xf numFmtId="194" fontId="27" fillId="33" borderId="25" xfId="48" applyNumberFormat="1" applyFont="1" applyFill="1" applyBorder="1" applyAlignment="1">
      <alignment horizontal="center" vertical="center" readingOrder="2"/>
    </xf>
    <xf numFmtId="3" fontId="27" fillId="33" borderId="30" xfId="48" applyNumberFormat="1" applyFont="1" applyFill="1" applyBorder="1" applyAlignment="1">
      <alignment horizontal="center" vertical="center" readingOrder="2"/>
    </xf>
    <xf numFmtId="3" fontId="27" fillId="33" borderId="26" xfId="48" applyNumberFormat="1" applyFont="1" applyFill="1" applyBorder="1" applyAlignment="1">
      <alignment horizontal="center" vertical="center" wrapText="1" readingOrder="2"/>
    </xf>
    <xf numFmtId="3" fontId="27" fillId="33" borderId="26" xfId="48" applyNumberFormat="1" applyFont="1" applyFill="1" applyBorder="1" applyAlignment="1">
      <alignment horizontal="center" vertical="center" readingOrder="2"/>
    </xf>
    <xf numFmtId="3" fontId="27" fillId="33" borderId="27" xfId="48" applyNumberFormat="1" applyFont="1" applyFill="1" applyBorder="1" applyAlignment="1">
      <alignment horizontal="center" vertical="center" readingOrder="2"/>
    </xf>
    <xf numFmtId="3" fontId="27" fillId="33" borderId="29" xfId="39" applyNumberFormat="1" applyFont="1" applyFill="1" applyBorder="1" applyAlignment="1">
      <alignment horizontal="center" vertical="center" shrinkToFit="1" readingOrder="2"/>
    </xf>
    <xf numFmtId="194" fontId="27" fillId="33" borderId="14" xfId="39" applyNumberFormat="1" applyFont="1" applyFill="1" applyBorder="1" applyAlignment="1">
      <alignment horizontal="center" vertical="center" shrinkToFit="1" readingOrder="2"/>
    </xf>
    <xf numFmtId="3" fontId="27" fillId="33" borderId="26" xfId="39" applyNumberFormat="1" applyFont="1" applyFill="1" applyBorder="1" applyAlignment="1">
      <alignment horizontal="center" vertical="center" wrapText="1" shrinkToFit="1" readingOrder="2"/>
    </xf>
    <xf numFmtId="3" fontId="27" fillId="33" borderId="16" xfId="39" applyNumberFormat="1" applyFont="1" applyFill="1" applyBorder="1" applyAlignment="1">
      <alignment horizontal="center" vertical="center" readingOrder="2"/>
    </xf>
    <xf numFmtId="3" fontId="60" fillId="33" borderId="31" xfId="48" applyNumberFormat="1" applyFont="1" applyFill="1" applyBorder="1" applyAlignment="1">
      <alignment horizontal="center" vertical="center" shrinkToFit="1" readingOrder="2"/>
    </xf>
    <xf numFmtId="0" fontId="55" fillId="33" borderId="32" xfId="25" applyFont="1" applyFill="1" applyBorder="1" applyAlignment="1">
      <alignment horizontal="center" vertical="center" readingOrder="2"/>
    </xf>
    <xf numFmtId="0" fontId="61" fillId="33" borderId="33" xfId="19" applyFont="1" applyFill="1" applyBorder="1" applyAlignment="1">
      <alignment horizontal="center" vertical="center" readingOrder="2"/>
    </xf>
    <xf numFmtId="0" fontId="61" fillId="33" borderId="26" xfId="19" applyFont="1" applyFill="1" applyBorder="1" applyAlignment="1">
      <alignment horizontal="center" vertical="center" readingOrder="2"/>
    </xf>
    <xf numFmtId="0" fontId="55" fillId="33" borderId="26" xfId="19" applyFont="1" applyFill="1" applyBorder="1" applyAlignment="1">
      <alignment horizontal="center" vertical="center" readingOrder="2"/>
    </xf>
    <xf numFmtId="3" fontId="55" fillId="33" borderId="26" xfId="19" applyNumberFormat="1" applyFont="1" applyFill="1" applyBorder="1" applyAlignment="1">
      <alignment horizontal="center" vertical="center" shrinkToFit="1" readingOrder="2"/>
    </xf>
    <xf numFmtId="3" fontId="55" fillId="33" borderId="26" xfId="19" applyNumberFormat="1" applyFont="1" applyFill="1" applyBorder="1" applyAlignment="1">
      <alignment horizontal="center" vertical="center" readingOrder="2"/>
    </xf>
    <xf numFmtId="3" fontId="55" fillId="33" borderId="34" xfId="19" applyNumberFormat="1" applyFont="1" applyFill="1" applyBorder="1" applyAlignment="1">
      <alignment horizontal="center" vertical="center" readingOrder="2"/>
    </xf>
    <xf numFmtId="3" fontId="55" fillId="33" borderId="35" xfId="19" applyNumberFormat="1" applyFont="1" applyFill="1" applyBorder="1" applyAlignment="1">
      <alignment horizontal="center" vertical="center" readingOrder="2"/>
    </xf>
    <xf numFmtId="3" fontId="45" fillId="33" borderId="36" xfId="48" applyNumberFormat="1" applyFill="1" applyBorder="1" applyAlignment="1">
      <alignment horizontal="center" vertical="center" readingOrder="2"/>
    </xf>
    <xf numFmtId="1" fontId="45" fillId="33" borderId="20" xfId="48" applyNumberFormat="1" applyFill="1" applyBorder="1" applyAlignment="1">
      <alignment horizontal="center" vertical="center" readingOrder="2"/>
    </xf>
    <xf numFmtId="3" fontId="45" fillId="33" borderId="20" xfId="48" applyNumberFormat="1" applyFill="1" applyBorder="1" applyAlignment="1">
      <alignment horizontal="center" vertical="center" readingOrder="2"/>
    </xf>
    <xf numFmtId="3" fontId="45" fillId="33" borderId="19" xfId="48" applyNumberFormat="1" applyFill="1" applyBorder="1" applyAlignment="1">
      <alignment horizontal="center" vertical="center" readingOrder="2"/>
    </xf>
    <xf numFmtId="3" fontId="45" fillId="33" borderId="37" xfId="48" applyNumberFormat="1" applyFill="1" applyBorder="1" applyAlignment="1">
      <alignment horizontal="center" vertical="center" readingOrder="2"/>
    </xf>
    <xf numFmtId="3" fontId="40" fillId="33" borderId="38" xfId="39" applyNumberFormat="1" applyFill="1" applyBorder="1" applyAlignment="1">
      <alignment horizontal="center" vertical="center" readingOrder="2"/>
    </xf>
    <xf numFmtId="194" fontId="40" fillId="33" borderId="26" xfId="39" applyNumberFormat="1" applyFill="1" applyBorder="1" applyAlignment="1" applyProtection="1" quotePrefix="1">
      <alignment horizontal="right" vertical="center" readingOrder="2"/>
      <protection locked="0"/>
    </xf>
    <xf numFmtId="3" fontId="40" fillId="33" borderId="26" xfId="39" applyNumberFormat="1" applyFill="1" applyBorder="1" applyAlignment="1" applyProtection="1">
      <alignment horizontal="center" vertical="center" readingOrder="2"/>
      <protection locked="0"/>
    </xf>
    <xf numFmtId="3" fontId="40" fillId="33" borderId="35" xfId="39" applyNumberFormat="1" applyFill="1" applyBorder="1" applyAlignment="1">
      <alignment horizontal="center" vertical="center" readingOrder="2"/>
    </xf>
    <xf numFmtId="3" fontId="45" fillId="33" borderId="31" xfId="48" applyNumberFormat="1" applyFill="1" applyBorder="1" applyAlignment="1">
      <alignment horizontal="center" vertical="center" shrinkToFit="1" readingOrder="2"/>
    </xf>
    <xf numFmtId="3" fontId="38" fillId="33" borderId="39" xfId="25" applyNumberFormat="1" applyFill="1" applyBorder="1" applyAlignment="1">
      <alignment horizontal="center" vertical="center" readingOrder="2"/>
    </xf>
    <xf numFmtId="0" fontId="62" fillId="0" borderId="0" xfId="0" applyFont="1" applyAlignment="1">
      <alignment horizontal="center" vertical="center" readingOrder="2"/>
    </xf>
    <xf numFmtId="0" fontId="63" fillId="0" borderId="0" xfId="0" applyFont="1" applyAlignment="1">
      <alignment horizontal="center" vertical="center" readingOrder="2"/>
    </xf>
    <xf numFmtId="3" fontId="63" fillId="0" borderId="0" xfId="0" applyNumberFormat="1" applyFont="1" applyAlignment="1">
      <alignment horizontal="center" vertical="center" shrinkToFit="1" readingOrder="2"/>
    </xf>
    <xf numFmtId="3" fontId="63" fillId="0" borderId="0" xfId="0" applyNumberFormat="1" applyFont="1" applyAlignment="1">
      <alignment horizontal="center" vertical="center" readingOrder="2"/>
    </xf>
    <xf numFmtId="3" fontId="62" fillId="0" borderId="0" xfId="0" applyNumberFormat="1" applyFont="1" applyAlignment="1">
      <alignment horizontal="center" vertical="center" readingOrder="2"/>
    </xf>
    <xf numFmtId="0" fontId="64" fillId="0" borderId="0" xfId="53" applyFont="1" applyAlignment="1">
      <alignment horizontal="center" vertical="center"/>
    </xf>
    <xf numFmtId="0" fontId="65" fillId="0" borderId="0" xfId="53" applyFont="1" applyAlignment="1">
      <alignment horizontal="center" vertical="center"/>
    </xf>
    <xf numFmtId="0" fontId="59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 readingOrder="2"/>
    </xf>
    <xf numFmtId="0" fontId="55" fillId="34" borderId="40" xfId="19" applyFont="1" applyFill="1" applyBorder="1" applyAlignment="1">
      <alignment horizontal="center" vertical="center" readingOrder="2"/>
    </xf>
    <xf numFmtId="0" fontId="66" fillId="34" borderId="19" xfId="19" applyFont="1" applyFill="1" applyBorder="1" applyAlignment="1">
      <alignment horizontal="center" vertical="center" readingOrder="2"/>
    </xf>
    <xf numFmtId="0" fontId="67" fillId="34" borderId="19" xfId="19" applyFont="1" applyFill="1" applyBorder="1" applyAlignment="1">
      <alignment horizontal="center" vertical="center" readingOrder="2"/>
    </xf>
    <xf numFmtId="3" fontId="67" fillId="34" borderId="19" xfId="19" applyNumberFormat="1" applyFont="1" applyFill="1" applyBorder="1" applyAlignment="1">
      <alignment horizontal="center" vertical="center" shrinkToFit="1" readingOrder="2"/>
    </xf>
    <xf numFmtId="3" fontId="55" fillId="34" borderId="19" xfId="19" applyNumberFormat="1" applyFont="1" applyFill="1" applyBorder="1" applyAlignment="1">
      <alignment horizontal="center" vertical="center" readingOrder="2"/>
    </xf>
    <xf numFmtId="3" fontId="55" fillId="34" borderId="37" xfId="19" applyNumberFormat="1" applyFont="1" applyFill="1" applyBorder="1" applyAlignment="1">
      <alignment horizontal="center" vertical="center" readingOrder="2"/>
    </xf>
    <xf numFmtId="3" fontId="55" fillId="34" borderId="41" xfId="19" applyNumberFormat="1" applyFont="1" applyFill="1" applyBorder="1" applyAlignment="1">
      <alignment horizontal="center" vertical="center" readingOrder="2"/>
    </xf>
    <xf numFmtId="3" fontId="45" fillId="34" borderId="36" xfId="48" applyNumberFormat="1" applyFill="1" applyBorder="1" applyAlignment="1">
      <alignment horizontal="center" vertical="center" readingOrder="2"/>
    </xf>
    <xf numFmtId="3" fontId="45" fillId="34" borderId="19" xfId="48" applyNumberFormat="1" applyFill="1" applyBorder="1" applyAlignment="1">
      <alignment horizontal="center" vertical="center" readingOrder="2"/>
    </xf>
    <xf numFmtId="3" fontId="45" fillId="34" borderId="37" xfId="48" applyNumberFormat="1" applyFill="1" applyBorder="1" applyAlignment="1">
      <alignment horizontal="center" vertical="center" readingOrder="2"/>
    </xf>
    <xf numFmtId="3" fontId="40" fillId="34" borderId="36" xfId="39" applyNumberFormat="1" applyFill="1" applyBorder="1" applyAlignment="1">
      <alignment horizontal="center" vertical="center" readingOrder="2"/>
    </xf>
    <xf numFmtId="3" fontId="40" fillId="34" borderId="19" xfId="39" applyNumberFormat="1" applyFill="1" applyBorder="1" applyAlignment="1" applyProtection="1" quotePrefix="1">
      <alignment horizontal="right" vertical="center" readingOrder="2"/>
      <protection locked="0"/>
    </xf>
    <xf numFmtId="3" fontId="40" fillId="34" borderId="42" xfId="39" applyNumberFormat="1" applyFill="1" applyBorder="1" applyAlignment="1">
      <alignment horizontal="center" vertical="center" readingOrder="2"/>
    </xf>
    <xf numFmtId="3" fontId="40" fillId="34" borderId="41" xfId="39" applyNumberFormat="1" applyFill="1" applyBorder="1" applyAlignment="1">
      <alignment horizontal="center" vertical="center" readingOrder="2"/>
    </xf>
    <xf numFmtId="3" fontId="45" fillId="34" borderId="42" xfId="48" applyNumberFormat="1" applyFill="1" applyBorder="1" applyAlignment="1">
      <alignment horizontal="center" vertical="center" shrinkToFit="1" readingOrder="2"/>
    </xf>
    <xf numFmtId="3" fontId="38" fillId="34" borderId="43" xfId="25" applyNumberFormat="1" applyFill="1" applyBorder="1" applyAlignment="1">
      <alignment horizontal="center" vertical="center" readingOrder="2"/>
    </xf>
    <xf numFmtId="0" fontId="55" fillId="34" borderId="44" xfId="19" applyFont="1" applyFill="1" applyBorder="1" applyAlignment="1">
      <alignment horizontal="center" vertical="center" readingOrder="2"/>
    </xf>
    <xf numFmtId="0" fontId="66" fillId="34" borderId="45" xfId="19" applyFont="1" applyFill="1" applyBorder="1" applyAlignment="1">
      <alignment horizontal="center" vertical="center" readingOrder="2"/>
    </xf>
    <xf numFmtId="0" fontId="67" fillId="34" borderId="45" xfId="19" applyFont="1" applyFill="1" applyBorder="1" applyAlignment="1">
      <alignment horizontal="center" vertical="center" readingOrder="2"/>
    </xf>
    <xf numFmtId="3" fontId="67" fillId="34" borderId="45" xfId="19" applyNumberFormat="1" applyFont="1" applyFill="1" applyBorder="1" applyAlignment="1">
      <alignment horizontal="center" vertical="center" shrinkToFit="1" readingOrder="2"/>
    </xf>
    <xf numFmtId="3" fontId="55" fillId="34" borderId="45" xfId="19" applyNumberFormat="1" applyFont="1" applyFill="1" applyBorder="1" applyAlignment="1">
      <alignment horizontal="center" vertical="center" readingOrder="2"/>
    </xf>
    <xf numFmtId="3" fontId="55" fillId="34" borderId="46" xfId="19" applyNumberFormat="1" applyFont="1" applyFill="1" applyBorder="1" applyAlignment="1">
      <alignment horizontal="center" vertical="center" readingOrder="2"/>
    </xf>
    <xf numFmtId="3" fontId="55" fillId="34" borderId="47" xfId="19" applyNumberFormat="1" applyFont="1" applyFill="1" applyBorder="1" applyAlignment="1">
      <alignment horizontal="center" vertical="center" readingOrder="2"/>
    </xf>
    <xf numFmtId="3" fontId="45" fillId="34" borderId="48" xfId="48" applyNumberFormat="1" applyFill="1" applyBorder="1" applyAlignment="1">
      <alignment horizontal="center" vertical="center" readingOrder="2"/>
    </xf>
    <xf numFmtId="3" fontId="45" fillId="34" borderId="18" xfId="48" applyNumberFormat="1" applyFill="1" applyBorder="1" applyAlignment="1">
      <alignment horizontal="center" vertical="center" readingOrder="2"/>
    </xf>
    <xf numFmtId="3" fontId="45" fillId="34" borderId="49" xfId="48" applyNumberFormat="1" applyFill="1" applyBorder="1" applyAlignment="1">
      <alignment horizontal="center" vertical="center" readingOrder="2"/>
    </xf>
    <xf numFmtId="3" fontId="40" fillId="34" borderId="48" xfId="39" applyNumberFormat="1" applyFill="1" applyBorder="1" applyAlignment="1">
      <alignment horizontal="center" vertical="center" readingOrder="2"/>
    </xf>
    <xf numFmtId="3" fontId="40" fillId="34" borderId="18" xfId="39" applyNumberFormat="1" applyFill="1" applyBorder="1" applyAlignment="1" applyProtection="1" quotePrefix="1">
      <alignment horizontal="right" vertical="center" readingOrder="2"/>
      <protection locked="0"/>
    </xf>
    <xf numFmtId="3" fontId="40" fillId="34" borderId="50" xfId="39" applyNumberFormat="1" applyFill="1" applyBorder="1" applyAlignment="1">
      <alignment horizontal="center" vertical="center" readingOrder="2"/>
    </xf>
    <xf numFmtId="3" fontId="40" fillId="34" borderId="51" xfId="39" applyNumberFormat="1" applyFill="1" applyBorder="1" applyAlignment="1">
      <alignment horizontal="center" vertical="center" readingOrder="2"/>
    </xf>
    <xf numFmtId="3" fontId="45" fillId="34" borderId="50" xfId="48" applyNumberFormat="1" applyFill="1" applyBorder="1" applyAlignment="1">
      <alignment horizontal="center" vertical="center" shrinkToFit="1" readingOrder="2"/>
    </xf>
    <xf numFmtId="3" fontId="38" fillId="34" borderId="52" xfId="25" applyNumberFormat="1" applyFill="1" applyBorder="1" applyAlignment="1">
      <alignment horizontal="center" vertical="center" readingOrder="2"/>
    </xf>
    <xf numFmtId="3" fontId="38" fillId="34" borderId="53" xfId="25" applyNumberFormat="1" applyFill="1" applyBorder="1" applyAlignment="1">
      <alignment horizontal="center" vertical="center" readingOrder="2"/>
    </xf>
    <xf numFmtId="0" fontId="68" fillId="34" borderId="54" xfId="25" applyFont="1" applyFill="1" applyBorder="1" applyAlignment="1">
      <alignment horizontal="center" vertical="center" readingOrder="2"/>
    </xf>
    <xf numFmtId="3" fontId="68" fillId="34" borderId="54" xfId="35" applyNumberFormat="1" applyFont="1" applyFill="1" applyBorder="1" applyAlignment="1">
      <alignment horizontal="center" vertical="center" readingOrder="2"/>
    </xf>
    <xf numFmtId="3" fontId="68" fillId="34" borderId="55" xfId="35" applyNumberFormat="1" applyFont="1" applyFill="1" applyBorder="1" applyAlignment="1">
      <alignment horizontal="center" vertical="center" readingOrder="2"/>
    </xf>
    <xf numFmtId="3" fontId="68" fillId="34" borderId="56" xfId="28" applyNumberFormat="1" applyFont="1" applyFill="1" applyBorder="1" applyAlignment="1">
      <alignment horizontal="center" vertical="center" shrinkToFit="1" readingOrder="2"/>
    </xf>
    <xf numFmtId="3" fontId="68" fillId="34" borderId="57" xfId="28" applyNumberFormat="1" applyFont="1" applyFill="1" applyBorder="1" applyAlignment="1">
      <alignment horizontal="center" vertical="center" shrinkToFit="1" readingOrder="2"/>
    </xf>
    <xf numFmtId="3" fontId="68" fillId="34" borderId="58" xfId="28" applyNumberFormat="1" applyFont="1" applyFill="1" applyBorder="1" applyAlignment="1">
      <alignment horizontal="center" vertical="center" shrinkToFit="1" readingOrder="2"/>
    </xf>
    <xf numFmtId="3" fontId="68" fillId="34" borderId="57" xfId="23" applyNumberFormat="1" applyFont="1" applyFill="1" applyBorder="1" applyAlignment="1">
      <alignment horizontal="center" vertical="center" shrinkToFit="1" readingOrder="2"/>
    </xf>
    <xf numFmtId="3" fontId="68" fillId="34" borderId="59" xfId="23" applyNumberFormat="1" applyFont="1" applyFill="1" applyBorder="1" applyAlignment="1">
      <alignment horizontal="center" vertical="center" shrinkToFit="1" readingOrder="2"/>
    </xf>
    <xf numFmtId="3" fontId="40" fillId="34" borderId="60" xfId="39" applyNumberFormat="1" applyFill="1" applyBorder="1" applyAlignment="1">
      <alignment horizontal="center" vertical="center" readingOrder="2"/>
    </xf>
    <xf numFmtId="3" fontId="40" fillId="34" borderId="61" xfId="39" applyNumberFormat="1" applyFill="1" applyBorder="1" applyAlignment="1">
      <alignment horizontal="center" vertical="center" readingOrder="2"/>
    </xf>
    <xf numFmtId="3" fontId="40" fillId="34" borderId="62" xfId="39" applyNumberForma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esabdaraneh.i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rightToLeft="1" tabSelected="1" zoomScale="70" zoomScaleNormal="70" zoomScalePageLayoutView="0" workbookViewId="0" topLeftCell="A7">
      <selection activeCell="K11" sqref="K11"/>
    </sheetView>
  </sheetViews>
  <sheetFormatPr defaultColWidth="9.140625" defaultRowHeight="25.5" customHeight="1"/>
  <cols>
    <col min="1" max="1" width="1.1484375" style="2" customWidth="1"/>
    <col min="2" max="2" width="5.57421875" style="2" bestFit="1" customWidth="1"/>
    <col min="3" max="3" width="10.8515625" style="2" bestFit="1" customWidth="1"/>
    <col min="4" max="4" width="11.421875" style="2" bestFit="1" customWidth="1"/>
    <col min="5" max="5" width="9.57421875" style="2" customWidth="1"/>
    <col min="6" max="6" width="9.28125" style="3" bestFit="1" customWidth="1"/>
    <col min="7" max="7" width="6.57421875" style="1" customWidth="1"/>
    <col min="8" max="8" width="5.57421875" style="1" bestFit="1" customWidth="1"/>
    <col min="9" max="9" width="10.57421875" style="1" bestFit="1" customWidth="1"/>
    <col min="10" max="10" width="14.28125" style="1" bestFit="1" customWidth="1"/>
    <col min="11" max="11" width="12.00390625" style="7" customWidth="1"/>
    <col min="12" max="13" width="12.140625" style="1" customWidth="1"/>
    <col min="14" max="14" width="12.57421875" style="1" customWidth="1"/>
    <col min="15" max="17" width="11.57421875" style="1" customWidth="1"/>
    <col min="18" max="18" width="15.421875" style="1" customWidth="1"/>
    <col min="19" max="19" width="12.28125" style="3" customWidth="1"/>
    <col min="20" max="20" width="11.57421875" style="8" customWidth="1"/>
    <col min="21" max="21" width="12.140625" style="3" customWidth="1"/>
    <col min="22" max="22" width="7.57421875" style="1" customWidth="1"/>
    <col min="23" max="23" width="10.8515625" style="12" bestFit="1" customWidth="1"/>
    <col min="24" max="24" width="10.57421875" style="2" customWidth="1"/>
    <col min="25" max="16384" width="9.140625" style="2" customWidth="1"/>
  </cols>
  <sheetData>
    <row r="1" spans="2:24" ht="32.25" customHeight="1">
      <c r="B1" s="26" t="s">
        <v>37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2:24" ht="69.75" customHeight="1">
      <c r="B2" s="27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6:23" ht="25.5" customHeight="1" thickBot="1">
      <c r="F3" s="2"/>
      <c r="G3" s="2"/>
      <c r="H3" s="2"/>
      <c r="I3" s="2"/>
      <c r="J3" s="2"/>
      <c r="L3" s="14"/>
      <c r="M3" s="14"/>
      <c r="N3" s="2"/>
      <c r="O3" s="2"/>
      <c r="P3" s="2"/>
      <c r="Q3" s="2"/>
      <c r="R3" s="16" t="s">
        <v>11</v>
      </c>
      <c r="S3" s="17" t="s">
        <v>41</v>
      </c>
      <c r="T3" s="7"/>
      <c r="U3" s="2"/>
      <c r="V3" s="16" t="s">
        <v>12</v>
      </c>
      <c r="W3" s="18">
        <v>1399</v>
      </c>
    </row>
    <row r="4" spans="2:24" ht="40.5" customHeight="1" thickBot="1" thickTop="1">
      <c r="B4" s="129" t="s">
        <v>23</v>
      </c>
      <c r="C4" s="129"/>
      <c r="D4" s="129"/>
      <c r="E4" s="129"/>
      <c r="F4" s="129"/>
      <c r="G4" s="129"/>
      <c r="H4" s="129"/>
      <c r="I4" s="129"/>
      <c r="J4" s="130" t="s">
        <v>22</v>
      </c>
      <c r="K4" s="130"/>
      <c r="L4" s="130"/>
      <c r="M4" s="130"/>
      <c r="N4" s="130"/>
      <c r="O4" s="130"/>
      <c r="P4" s="130"/>
      <c r="Q4" s="130"/>
      <c r="R4" s="131"/>
      <c r="S4" s="132" t="s">
        <v>13</v>
      </c>
      <c r="T4" s="133"/>
      <c r="U4" s="133"/>
      <c r="V4" s="134"/>
      <c r="W4" s="135" t="s">
        <v>24</v>
      </c>
      <c r="X4" s="136"/>
    </row>
    <row r="5" spans="2:24" s="4" customFormat="1" ht="30" customHeight="1" thickBot="1" thickTop="1">
      <c r="B5" s="31" t="s">
        <v>0</v>
      </c>
      <c r="C5" s="32" t="s">
        <v>1</v>
      </c>
      <c r="D5" s="32" t="s">
        <v>2</v>
      </c>
      <c r="E5" s="32" t="s">
        <v>19</v>
      </c>
      <c r="F5" s="33" t="s">
        <v>3</v>
      </c>
      <c r="G5" s="34" t="s">
        <v>9</v>
      </c>
      <c r="H5" s="35" t="s">
        <v>16</v>
      </c>
      <c r="I5" s="36" t="s">
        <v>7</v>
      </c>
      <c r="J5" s="37" t="s">
        <v>27</v>
      </c>
      <c r="K5" s="38" t="s">
        <v>28</v>
      </c>
      <c r="L5" s="39" t="s">
        <v>18</v>
      </c>
      <c r="M5" s="40" t="s">
        <v>38</v>
      </c>
      <c r="N5" s="40" t="s">
        <v>29</v>
      </c>
      <c r="O5" s="41" t="s">
        <v>30</v>
      </c>
      <c r="P5" s="42" t="s">
        <v>40</v>
      </c>
      <c r="Q5" s="40" t="s">
        <v>39</v>
      </c>
      <c r="R5" s="43" t="s">
        <v>31</v>
      </c>
      <c r="S5" s="44" t="s">
        <v>32</v>
      </c>
      <c r="T5" s="45" t="s">
        <v>33</v>
      </c>
      <c r="U5" s="46" t="s">
        <v>34</v>
      </c>
      <c r="V5" s="47" t="s">
        <v>15</v>
      </c>
      <c r="W5" s="48" t="s">
        <v>35</v>
      </c>
      <c r="X5" s="49" t="s">
        <v>5</v>
      </c>
    </row>
    <row r="6" spans="2:24" s="4" customFormat="1" ht="30" customHeight="1" thickBot="1" thickTop="1">
      <c r="B6" s="50"/>
      <c r="C6" s="51"/>
      <c r="D6" s="51"/>
      <c r="E6" s="52"/>
      <c r="F6" s="53" t="s">
        <v>8</v>
      </c>
      <c r="G6" s="54" t="s">
        <v>10</v>
      </c>
      <c r="H6" s="55" t="s">
        <v>17</v>
      </c>
      <c r="I6" s="56" t="s">
        <v>6</v>
      </c>
      <c r="J6" s="57"/>
      <c r="K6" s="58"/>
      <c r="L6" s="59"/>
      <c r="M6" s="60"/>
      <c r="N6" s="60"/>
      <c r="O6" s="59"/>
      <c r="P6" s="61"/>
      <c r="Q6" s="60"/>
      <c r="R6" s="62"/>
      <c r="S6" s="63"/>
      <c r="T6" s="64"/>
      <c r="U6" s="65"/>
      <c r="V6" s="66"/>
      <c r="W6" s="67"/>
      <c r="X6" s="68"/>
    </row>
    <row r="7" spans="1:24" s="4" customFormat="1" ht="37.5" customHeight="1" thickTop="1">
      <c r="A7" s="95"/>
      <c r="B7" s="96">
        <v>1</v>
      </c>
      <c r="C7" s="97"/>
      <c r="D7" s="97"/>
      <c r="E7" s="98"/>
      <c r="F7" s="99"/>
      <c r="G7" s="100"/>
      <c r="H7" s="101"/>
      <c r="I7" s="102"/>
      <c r="J7" s="103">
        <f>F7*G7</f>
        <v>0</v>
      </c>
      <c r="K7" s="104"/>
      <c r="L7" s="104">
        <v>0</v>
      </c>
      <c r="M7" s="104"/>
      <c r="N7" s="104">
        <f>J7+K7+L7+M7</f>
        <v>0</v>
      </c>
      <c r="O7" s="104">
        <f>611809*3*H7</f>
        <v>0</v>
      </c>
      <c r="P7" s="105"/>
      <c r="Q7" s="105">
        <f>N7+O7</f>
        <v>0</v>
      </c>
      <c r="R7" s="105">
        <f>N7+O7+P7</f>
        <v>0</v>
      </c>
      <c r="S7" s="106">
        <f>N7*0.07</f>
        <v>0</v>
      </c>
      <c r="T7" s="107"/>
      <c r="U7" s="108"/>
      <c r="V7" s="109"/>
      <c r="W7" s="110">
        <f>R7-S7-T7-U7-V7</f>
        <v>0</v>
      </c>
      <c r="X7" s="111"/>
    </row>
    <row r="8" spans="1:24" s="4" customFormat="1" ht="37.5" customHeight="1">
      <c r="A8" s="95"/>
      <c r="B8" s="112">
        <v>2</v>
      </c>
      <c r="C8" s="113"/>
      <c r="D8" s="113"/>
      <c r="E8" s="114"/>
      <c r="F8" s="115"/>
      <c r="G8" s="116"/>
      <c r="H8" s="117"/>
      <c r="I8" s="118"/>
      <c r="J8" s="119">
        <f>F8*G8</f>
        <v>0</v>
      </c>
      <c r="K8" s="120"/>
      <c r="L8" s="120">
        <f>(F8*30)/191*1.4*I8</f>
        <v>0</v>
      </c>
      <c r="M8" s="120"/>
      <c r="N8" s="120">
        <f>J8+K8+L8+M8</f>
        <v>0</v>
      </c>
      <c r="O8" s="120">
        <f>611809*3*H8</f>
        <v>0</v>
      </c>
      <c r="P8" s="121"/>
      <c r="Q8" s="121">
        <f>N8+O8</f>
        <v>0</v>
      </c>
      <c r="R8" s="121">
        <f>N8+O8+P8</f>
        <v>0</v>
      </c>
      <c r="S8" s="122">
        <f>N8*0.07</f>
        <v>0</v>
      </c>
      <c r="T8" s="123"/>
      <c r="U8" s="124"/>
      <c r="V8" s="125"/>
      <c r="W8" s="126">
        <f>R8-S8-T8-U8-V8</f>
        <v>0</v>
      </c>
      <c r="X8" s="127"/>
    </row>
    <row r="9" spans="1:24" s="4" customFormat="1" ht="37.5" customHeight="1">
      <c r="A9" s="95"/>
      <c r="B9" s="112">
        <v>3</v>
      </c>
      <c r="C9" s="113"/>
      <c r="D9" s="113"/>
      <c r="E9" s="114"/>
      <c r="F9" s="115"/>
      <c r="G9" s="116"/>
      <c r="H9" s="117"/>
      <c r="I9" s="118"/>
      <c r="J9" s="119">
        <f>F9*G9</f>
        <v>0</v>
      </c>
      <c r="K9" s="120"/>
      <c r="L9" s="120">
        <f>(F9*30)/191*1.4*I9</f>
        <v>0</v>
      </c>
      <c r="M9" s="120"/>
      <c r="N9" s="120">
        <f>J9+K9+L9+M9</f>
        <v>0</v>
      </c>
      <c r="O9" s="120">
        <f>611809*3*H9</f>
        <v>0</v>
      </c>
      <c r="P9" s="121"/>
      <c r="Q9" s="121">
        <f>N9+O9</f>
        <v>0</v>
      </c>
      <c r="R9" s="121">
        <f>N9+O9+P9</f>
        <v>0</v>
      </c>
      <c r="S9" s="122">
        <f>N9*0.07</f>
        <v>0</v>
      </c>
      <c r="T9" s="123"/>
      <c r="U9" s="124"/>
      <c r="V9" s="125"/>
      <c r="W9" s="126">
        <f>R9-S9-T9-U9-V9</f>
        <v>0</v>
      </c>
      <c r="X9" s="128"/>
    </row>
    <row r="10" spans="1:24" s="4" customFormat="1" ht="37.5" customHeight="1" thickBot="1">
      <c r="A10" s="95"/>
      <c r="B10" s="112">
        <v>4</v>
      </c>
      <c r="C10" s="113"/>
      <c r="D10" s="113"/>
      <c r="E10" s="114"/>
      <c r="F10" s="115"/>
      <c r="G10" s="116"/>
      <c r="H10" s="117"/>
      <c r="I10" s="118"/>
      <c r="J10" s="119">
        <f>F10*G10</f>
        <v>0</v>
      </c>
      <c r="K10" s="120"/>
      <c r="L10" s="120">
        <f>(F10*30)/191*1.4*I10</f>
        <v>0</v>
      </c>
      <c r="M10" s="120"/>
      <c r="N10" s="120">
        <f>J10+K10+L10+M10</f>
        <v>0</v>
      </c>
      <c r="O10" s="120">
        <f>611809*3*H10</f>
        <v>0</v>
      </c>
      <c r="P10" s="121"/>
      <c r="Q10" s="121">
        <f>N10+O10</f>
        <v>0</v>
      </c>
      <c r="R10" s="121">
        <f>N10+O10+P10</f>
        <v>0</v>
      </c>
      <c r="S10" s="122">
        <f>N10*0.07</f>
        <v>0</v>
      </c>
      <c r="T10" s="123"/>
      <c r="U10" s="124"/>
      <c r="V10" s="125"/>
      <c r="W10" s="126">
        <f>R10-S10-T10-U10-V10</f>
        <v>0</v>
      </c>
      <c r="X10" s="128"/>
    </row>
    <row r="11" spans="2:24" s="4" customFormat="1" ht="37.5" customHeight="1" thickBot="1" thickTop="1">
      <c r="B11" s="69" t="s">
        <v>4</v>
      </c>
      <c r="C11" s="70"/>
      <c r="D11" s="70"/>
      <c r="E11" s="71"/>
      <c r="F11" s="72"/>
      <c r="G11" s="73"/>
      <c r="H11" s="74"/>
      <c r="I11" s="75"/>
      <c r="J11" s="76">
        <f aca="true" t="shared" si="0" ref="J11:R11">SUM(J7:J10)</f>
        <v>0</v>
      </c>
      <c r="K11" s="77">
        <f t="shared" si="0"/>
        <v>0</v>
      </c>
      <c r="L11" s="78">
        <f t="shared" si="0"/>
        <v>0</v>
      </c>
      <c r="M11" s="78">
        <f t="shared" si="0"/>
        <v>0</v>
      </c>
      <c r="N11" s="79">
        <f t="shared" si="0"/>
        <v>0</v>
      </c>
      <c r="O11" s="79">
        <f t="shared" si="0"/>
        <v>0</v>
      </c>
      <c r="P11" s="80">
        <f t="shared" si="0"/>
        <v>0</v>
      </c>
      <c r="Q11" s="80">
        <f t="shared" si="0"/>
        <v>0</v>
      </c>
      <c r="R11" s="80">
        <f t="shared" si="0"/>
        <v>0</v>
      </c>
      <c r="S11" s="81">
        <f>N11*0.07</f>
        <v>0</v>
      </c>
      <c r="T11" s="82"/>
      <c r="U11" s="83"/>
      <c r="V11" s="84"/>
      <c r="W11" s="85">
        <f>SUM(W7:W10)</f>
        <v>0</v>
      </c>
      <c r="X11" s="86"/>
    </row>
    <row r="12" spans="6:23" s="4" customFormat="1" ht="30" customHeight="1" thickTop="1">
      <c r="F12" s="5"/>
      <c r="G12" s="6"/>
      <c r="H12" s="6"/>
      <c r="I12" s="6"/>
      <c r="J12" s="15"/>
      <c r="K12" s="11"/>
      <c r="L12" s="10"/>
      <c r="M12" s="10"/>
      <c r="N12" s="29" t="s">
        <v>20</v>
      </c>
      <c r="O12" s="29"/>
      <c r="P12" s="29"/>
      <c r="Q12" s="29"/>
      <c r="R12" s="30"/>
      <c r="S12" s="137">
        <f>N11*0.2</f>
        <v>0</v>
      </c>
      <c r="T12" s="9"/>
      <c r="U12" s="5"/>
      <c r="V12" s="6"/>
      <c r="W12" s="13"/>
    </row>
    <row r="13" spans="3:23" s="4" customFormat="1" ht="30" customHeight="1">
      <c r="C13" s="87" t="s">
        <v>14</v>
      </c>
      <c r="D13" s="87"/>
      <c r="E13" s="88"/>
      <c r="F13" s="89"/>
      <c r="G13" s="90"/>
      <c r="H13" s="90"/>
      <c r="I13" s="91" t="s">
        <v>25</v>
      </c>
      <c r="J13" s="91"/>
      <c r="K13" s="11"/>
      <c r="L13" s="6"/>
      <c r="M13" s="6"/>
      <c r="N13" s="25" t="s">
        <v>21</v>
      </c>
      <c r="O13" s="25"/>
      <c r="P13" s="25"/>
      <c r="Q13" s="25"/>
      <c r="R13" s="25"/>
      <c r="S13" s="138">
        <f>N11*0.03</f>
        <v>0</v>
      </c>
      <c r="T13" s="9"/>
      <c r="U13" s="5"/>
      <c r="V13" s="6"/>
      <c r="W13" s="13"/>
    </row>
    <row r="14" spans="2:24" ht="30" customHeight="1" thickBot="1">
      <c r="B14" s="4"/>
      <c r="E14" s="4"/>
      <c r="F14" s="5"/>
      <c r="G14" s="6"/>
      <c r="H14" s="6"/>
      <c r="K14" s="11"/>
      <c r="L14" s="6"/>
      <c r="M14" s="6"/>
      <c r="N14" s="25" t="s">
        <v>36</v>
      </c>
      <c r="O14" s="25"/>
      <c r="P14" s="25"/>
      <c r="Q14" s="25"/>
      <c r="R14" s="28"/>
      <c r="S14" s="139">
        <f>S11+S12+S13</f>
        <v>0</v>
      </c>
      <c r="T14" s="9"/>
      <c r="U14" s="5"/>
      <c r="V14" s="6"/>
      <c r="W14" s="13"/>
      <c r="X14" s="4"/>
    </row>
    <row r="15" spans="2:24" ht="30" customHeight="1" thickTop="1">
      <c r="B15" s="4"/>
      <c r="E15" s="4"/>
      <c r="F15" s="5"/>
      <c r="G15" s="6"/>
      <c r="H15" s="6"/>
      <c r="K15" s="11"/>
      <c r="L15" s="6"/>
      <c r="M15" s="6"/>
      <c r="N15" s="19"/>
      <c r="O15" s="19"/>
      <c r="P15" s="19"/>
      <c r="Q15" s="19"/>
      <c r="R15" s="20"/>
      <c r="S15" s="21"/>
      <c r="T15" s="9"/>
      <c r="U15" s="5"/>
      <c r="V15" s="6"/>
      <c r="W15" s="13"/>
      <c r="X15" s="4"/>
    </row>
    <row r="16" spans="1:24" ht="25.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57.75" customHeight="1">
      <c r="A17" s="92" t="s">
        <v>43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</row>
    <row r="18" spans="1:24" ht="25.5" customHeight="1">
      <c r="A18" s="94" t="s">
        <v>45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</row>
    <row r="19" spans="1:24" ht="25.5" customHeight="1">
      <c r="A19" s="24" t="s">
        <v>42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25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</sheetData>
  <sheetProtection/>
  <mergeCells count="36">
    <mergeCell ref="B11:D11"/>
    <mergeCell ref="N12:R12"/>
    <mergeCell ref="B5:B6"/>
    <mergeCell ref="C5:C6"/>
    <mergeCell ref="D5:D6"/>
    <mergeCell ref="J5:J6"/>
    <mergeCell ref="M5:M6"/>
    <mergeCell ref="N14:R14"/>
    <mergeCell ref="S5:S6"/>
    <mergeCell ref="T5:T6"/>
    <mergeCell ref="L5:L6"/>
    <mergeCell ref="Q5:Q6"/>
    <mergeCell ref="X5:X6"/>
    <mergeCell ref="O5:O6"/>
    <mergeCell ref="R5:R6"/>
    <mergeCell ref="W5:W6"/>
    <mergeCell ref="B1:X1"/>
    <mergeCell ref="B2:X2"/>
    <mergeCell ref="E5:E6"/>
    <mergeCell ref="N5:N6"/>
    <mergeCell ref="J4:R4"/>
    <mergeCell ref="B4:I4"/>
    <mergeCell ref="S4:V4"/>
    <mergeCell ref="K5:K6"/>
    <mergeCell ref="U5:U6"/>
    <mergeCell ref="P5:P6"/>
    <mergeCell ref="A20:X20"/>
    <mergeCell ref="A16:X16"/>
    <mergeCell ref="A17:X17"/>
    <mergeCell ref="A18:X18"/>
    <mergeCell ref="A19:X19"/>
    <mergeCell ref="W4:X4"/>
    <mergeCell ref="V5:V6"/>
    <mergeCell ref="C13:D13"/>
    <mergeCell ref="I13:J13"/>
    <mergeCell ref="N13:R13"/>
  </mergeCells>
  <hyperlinks>
    <hyperlink ref="A17" r:id="rId1" display="www.hesabdaraneh.ir"/>
  </hyperlinks>
  <printOptions horizontalCentered="1"/>
  <pageMargins left="0" right="0" top="0" bottom="0" header="0" footer="0"/>
  <pageSetup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mahdeamin2</dc:creator>
  <cp:keywords/>
  <dc:description/>
  <cp:lastModifiedBy>red pc</cp:lastModifiedBy>
  <cp:lastPrinted>2014-10-14T05:47:45Z</cp:lastPrinted>
  <dcterms:created xsi:type="dcterms:W3CDTF">2009-03-12T18:22:27Z</dcterms:created>
  <dcterms:modified xsi:type="dcterms:W3CDTF">2021-07-26T04:01:10Z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